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ινακάς 8" sheetId="4" r:id="rId1"/>
  </sheets>
  <definedNames>
    <definedName name="_xlnm.Print_Area" localSheetId="0">'Πινακάς 8'!$A$1:$T$32</definedName>
  </definedNames>
  <calcPr calcId="125725"/>
</workbook>
</file>

<file path=xl/calcChain.xml><?xml version="1.0" encoding="utf-8"?>
<calcChain xmlns="http://schemas.openxmlformats.org/spreadsheetml/2006/main">
  <c r="D10" i="4"/>
  <c r="B6" l="1"/>
  <c r="B7"/>
  <c r="B8"/>
  <c r="B9"/>
  <c r="B5"/>
  <c r="F10"/>
  <c r="G9" s="1"/>
  <c r="R10"/>
  <c r="S9" s="1"/>
  <c r="P10"/>
  <c r="Q9" s="1"/>
  <c r="N10"/>
  <c r="O9" s="1"/>
  <c r="L10"/>
  <c r="M9" s="1"/>
  <c r="J10"/>
  <c r="K9" s="1"/>
  <c r="H10"/>
  <c r="I9" s="1"/>
  <c r="E9"/>
  <c r="B10" l="1"/>
  <c r="C9" s="1"/>
  <c r="R13"/>
  <c r="R14" s="1"/>
  <c r="N13"/>
  <c r="N14" s="1"/>
  <c r="J13"/>
  <c r="J14" s="1"/>
  <c r="F13"/>
  <c r="F14" s="1"/>
  <c r="E6"/>
  <c r="E8"/>
  <c r="E10"/>
  <c r="G6"/>
  <c r="G8"/>
  <c r="G10"/>
  <c r="I6"/>
  <c r="I8"/>
  <c r="I10"/>
  <c r="K6"/>
  <c r="K8"/>
  <c r="K10"/>
  <c r="M6"/>
  <c r="M8"/>
  <c r="M10"/>
  <c r="O6"/>
  <c r="O8"/>
  <c r="O10"/>
  <c r="Q6"/>
  <c r="Q8"/>
  <c r="Q10"/>
  <c r="S6"/>
  <c r="S8"/>
  <c r="S10"/>
  <c r="B13"/>
  <c r="B14" s="1"/>
  <c r="P13"/>
  <c r="P14" s="1"/>
  <c r="L13"/>
  <c r="L14" s="1"/>
  <c r="H13"/>
  <c r="H14" s="1"/>
  <c r="D13"/>
  <c r="D14" s="1"/>
  <c r="C5"/>
  <c r="C7"/>
  <c r="Z11" s="1"/>
  <c r="E5"/>
  <c r="E7"/>
  <c r="G5"/>
  <c r="G7"/>
  <c r="I5"/>
  <c r="I7"/>
  <c r="K5"/>
  <c r="K7"/>
  <c r="M5"/>
  <c r="M7"/>
  <c r="O5"/>
  <c r="O7"/>
  <c r="Q5"/>
  <c r="Q7"/>
  <c r="S5"/>
  <c r="S7"/>
  <c r="Y5"/>
  <c r="Z5"/>
  <c r="AA5"/>
  <c r="AB5"/>
  <c r="AC5"/>
  <c r="AD5"/>
  <c r="AE5"/>
  <c r="AF5"/>
  <c r="Y6"/>
  <c r="Z6"/>
  <c r="AA6"/>
  <c r="AB6"/>
  <c r="AC6"/>
  <c r="AD6"/>
  <c r="AE6"/>
  <c r="AF6"/>
  <c r="C8" l="1"/>
  <c r="C10"/>
  <c r="C6"/>
  <c r="Z10" s="1"/>
  <c r="Z13"/>
  <c r="Z12"/>
</calcChain>
</file>

<file path=xl/sharedStrings.xml><?xml version="1.0" encoding="utf-8"?>
<sst xmlns="http://schemas.openxmlformats.org/spreadsheetml/2006/main" count="50" uniqueCount="22">
  <si>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</si>
  <si>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</si>
  <si>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</si>
  <si>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</si>
  <si>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</si>
  <si>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</si>
  <si>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</si>
  <si>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</si>
  <si>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</si>
  <si>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</si>
  <si>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</si>
  <si>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</si>
  <si>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</si>
  <si>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</si>
  <si>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</si>
  <si>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</si>
  <si>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% μεταβολή</t>
  </si>
  <si>
    <t>Τριτοβάθμια Εκπαίδ.</t>
  </si>
  <si>
    <t>Μεταβολή 2013-2014</t>
  </si>
  <si>
    <t>54 R</t>
  </si>
  <si>
    <t>Ιούνιος 2013</t>
  </si>
  <si>
    <t>ΠΙΝΑΚΑΣ 8: ΕΓΓΕΓΡΑΜΜΕΝΗ ΑΝΕΡΓΙΑ ΚΑΤΑ ΗΛΙΚΙΑ ΚΑΙ ΜΟΡΦΩΤΙΚΟ ΕΠΙΠΕΔΟ ΚΑΤΑ ΤΟΝ ΙΟΥΝΙΟ ΤΟΥ 2014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</si>
</sst>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</font>
    <font>
      <b/>
      <sz val="10"/>
      <name val="Arial"/>
      <family val="2"/>
      <charset val="16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0" applyNumberFormat="1" applyFont="1" applyBorder="1"/>
    <xf numFmtId="0" fontId="2" fillId="0" borderId="4" xfId="0" applyFont="1" applyBorder="1"/>
    <xf numFmtId="9" fontId="2" fillId="0" borderId="5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9" fontId="2" fillId="0" borderId="9" xfId="0" applyNumberFormat="1" applyFont="1" applyBorder="1"/>
    <xf numFmtId="0" fontId="2" fillId="0" borderId="10" xfId="0" applyFont="1" applyBorder="1"/>
    <xf numFmtId="0" fontId="2" fillId="0" borderId="0" xfId="0" applyFont="1" applyFill="1" applyBorder="1"/>
    <xf numFmtId="1" fontId="2" fillId="0" borderId="2" xfId="0" applyNumberFormat="1" applyFont="1" applyBorder="1"/>
    <xf numFmtId="1" fontId="2" fillId="0" borderId="12" xfId="0" applyNumberFormat="1" applyFont="1" applyBorder="1"/>
    <xf numFmtId="9" fontId="2" fillId="0" borderId="7" xfId="1" applyFont="1" applyBorder="1"/>
    <xf numFmtId="9" fontId="2" fillId="0" borderId="6" xfId="1" applyFont="1" applyFill="1" applyBorder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9" fontId="2" fillId="0" borderId="14" xfId="0" applyNumberFormat="1" applyFont="1" applyBorder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2" fillId="0" borderId="0" xfId="0" applyNumberFormat="1" applyFont="1" applyFill="1" applyBorder="1"/>
    <xf numFmtId="9" fontId="2" fillId="0" borderId="0" xfId="1" applyFont="1" applyFill="1" applyBorder="1"/>
    <xf numFmtId="0" fontId="2" fillId="0" borderId="11" xfId="0" applyFont="1" applyBorder="1" applyAlignment="1">
      <alignment horizontal="center"/>
    </xf>
    <xf numFmtId="0" fontId="8" fillId="0" borderId="0" xfId="0" applyFont="1"/>
    <xf numFmtId="0" fontId="2" fillId="0" borderId="13" xfId="0" applyFont="1" applyBorder="1"/>
    <xf numFmtId="3" fontId="2" fillId="2" borderId="3" xfId="0" applyNumberFormat="1" applyFont="1" applyFill="1" applyBorder="1"/>
    <xf numFmtId="9" fontId="2" fillId="2" borderId="3" xfId="1" applyFont="1" applyFill="1" applyBorder="1"/>
    <xf numFmtId="3" fontId="2" fillId="2" borderId="13" xfId="0" applyNumberFormat="1" applyFont="1" applyFill="1" applyBorder="1"/>
    <xf numFmtId="3" fontId="2" fillId="2" borderId="0" xfId="0" applyNumberFormat="1" applyFont="1" applyFill="1" applyBorder="1"/>
    <xf numFmtId="0" fontId="7" fillId="3" borderId="16" xfId="0" applyFont="1" applyFill="1" applyBorder="1"/>
    <xf numFmtId="9" fontId="2" fillId="3" borderId="16" xfId="0" applyNumberFormat="1" applyFont="1" applyFill="1" applyBorder="1"/>
    <xf numFmtId="3" fontId="2" fillId="2" borderId="14" xfId="0" applyNumberFormat="1" applyFont="1" applyFill="1" applyBorder="1"/>
    <xf numFmtId="9" fontId="2" fillId="2" borderId="14" xfId="1" applyFont="1" applyFill="1" applyBorder="1"/>
    <xf numFmtId="0" fontId="0" fillId="0" borderId="16" xfId="0" applyBorder="1"/>
    <xf numFmtId="3" fontId="0" fillId="0" borderId="0" xfId="0" applyNumberFormat="1"/>
    <xf numFmtId="9" fontId="0" fillId="0" borderId="0" xfId="0" applyNumberFormat="1"/>
    <xf numFmtId="3" fontId="2" fillId="0" borderId="14" xfId="0" applyNumberFormat="1" applyFont="1" applyFill="1" applyBorder="1"/>
    <xf numFmtId="3" fontId="7" fillId="0" borderId="16" xfId="0" applyNumberFormat="1" applyFont="1" applyBorder="1"/>
    <xf numFmtId="9" fontId="7" fillId="0" borderId="16" xfId="0" applyNumberFormat="1" applyFont="1" applyBorder="1"/>
    <xf numFmtId="0" fontId="7" fillId="0" borderId="16" xfId="0" applyFont="1" applyBorder="1"/>
    <xf numFmtId="0" fontId="2" fillId="0" borderId="2" xfId="0" applyFont="1" applyBorder="1"/>
    <xf numFmtId="9" fontId="2" fillId="0" borderId="14" xfId="0" applyNumberFormat="1" applyFont="1" applyFill="1" applyBorder="1"/>
    <xf numFmtId="9" fontId="2" fillId="0" borderId="16" xfId="0" applyNumberFormat="1" applyFont="1" applyFill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εγγεγραμμένων ανέργων κατά Μορφωτικό Επίπεδο κατά τον</a:t>
            </a:r>
            <a:r>
              <a:rPr lang="el-GR" baseline="0"/>
              <a:t> Ιούνιο</a:t>
            </a:r>
            <a:r>
              <a:rPr lang="el-GR"/>
              <a:t> του 2013 και 2014
 </a:t>
            </a:r>
          </a:p>
        </c:rich>
      </c:tx>
      <c:layout>
        <c:manualLayout>
          <c:xMode val="edge"/>
          <c:yMode val="edge"/>
          <c:x val="0.11804008908686002"/>
          <c:y val="3.7878787878788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98224746949055E-2"/>
          <c:y val="0.34615384615384631"/>
          <c:w val="0.89509026128524916"/>
          <c:h val="0.28846153846153721"/>
        </c:manualLayout>
      </c:layout>
      <c:barChart>
        <c:barDir val="col"/>
        <c:grouping val="clustered"/>
        <c:ser>
          <c:idx val="0"/>
          <c:order val="0"/>
          <c:tx>
            <c:strRef>
              <c:f>'Πινακάς 8'!$Y$9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8'!$X$10:$X$13</c:f>
              <c:strCache>
                <c:ptCount val="4"/>
                <c:pt idx="0">
                  <c:v>Πρωτοβάθμια Εκπαίδ.</c:v>
                </c:pt>
                <c:pt idx="1">
                  <c:v>Δευτεροβ. Γενική</c:v>
                </c:pt>
                <c:pt idx="2">
                  <c:v>Δευτεροβ. Τεχνική</c:v>
                </c:pt>
                <c:pt idx="3">
                  <c:v>Τριτοβάθμια Εκπαίδ.</c:v>
                </c:pt>
              </c:strCache>
            </c:strRef>
          </c:cat>
          <c:val>
            <c:numRef>
              <c:f>'Πινακάς 8'!$Y$10:$Y$13</c:f>
              <c:numCache>
                <c:formatCode>0%</c:formatCode>
                <c:ptCount val="4"/>
                <c:pt idx="0">
                  <c:v>0.2600994406463642</c:v>
                </c:pt>
                <c:pt idx="1">
                  <c:v>0.40892140798915194</c:v>
                </c:pt>
                <c:pt idx="2">
                  <c:v>0.10613593988360924</c:v>
                </c:pt>
                <c:pt idx="3">
                  <c:v>0.22023843154980507</c:v>
                </c:pt>
              </c:numCache>
            </c:numRef>
          </c:val>
        </c:ser>
        <c:ser>
          <c:idx val="1"/>
          <c:order val="1"/>
          <c:tx>
            <c:strRef>
              <c:f>'Πινακάς 8'!$Z$9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    27%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    41%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  9%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   22%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8'!$X$10:$X$13</c:f>
              <c:strCache>
                <c:ptCount val="4"/>
                <c:pt idx="0">
                  <c:v>Πρωτοβάθμια Εκπαίδ.</c:v>
                </c:pt>
                <c:pt idx="1">
                  <c:v>Δευτεροβ. Γενική</c:v>
                </c:pt>
                <c:pt idx="2">
                  <c:v>Δευτεροβ. Τεχνική</c:v>
                </c:pt>
                <c:pt idx="3">
                  <c:v>Τριτοβάθμια Εκπαίδ.</c:v>
                </c:pt>
              </c:strCache>
            </c:strRef>
          </c:cat>
          <c:val>
            <c:numRef>
              <c:f>'Πινακάς 8'!$Z$10:$Z$13</c:f>
              <c:numCache>
                <c:formatCode>0%</c:formatCode>
                <c:ptCount val="4"/>
                <c:pt idx="0">
                  <c:v>0.19512520868113523</c:v>
                </c:pt>
                <c:pt idx="1">
                  <c:v>0.37836393989983308</c:v>
                </c:pt>
                <c:pt idx="2">
                  <c:v>0.10230383973288815</c:v>
                </c:pt>
                <c:pt idx="3">
                  <c:v>0.32089037284362826</c:v>
                </c:pt>
              </c:numCache>
            </c:numRef>
          </c:val>
        </c:ser>
        <c:dLbls>
          <c:showVal val="1"/>
        </c:dLbls>
        <c:axId val="57981952"/>
        <c:axId val="57992320"/>
      </c:barChart>
      <c:catAx>
        <c:axId val="57981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92320"/>
        <c:crosses val="autoZero"/>
        <c:auto val="1"/>
        <c:lblAlgn val="ctr"/>
        <c:lblOffset val="100"/>
        <c:tickLblSkip val="1"/>
        <c:tickMarkSkip val="1"/>
      </c:catAx>
      <c:valAx>
        <c:axId val="5799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8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69723912573594"/>
          <c:y val="0.21538455420345182"/>
          <c:w val="0.21205384961623674"/>
          <c:h val="9.2307722898274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ηλικία κατά τον Ιούνιο του 2013 και 2014
</a:t>
            </a:r>
          </a:p>
        </c:rich>
      </c:tx>
      <c:layout>
        <c:manualLayout>
          <c:xMode val="edge"/>
          <c:yMode val="edge"/>
          <c:x val="0.13361169102296491"/>
          <c:y val="3.80228136882129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0890653593674"/>
          <c:y val="0.30651461670739438"/>
          <c:w val="0.86140814628880114"/>
          <c:h val="0.55172620228015334"/>
        </c:manualLayout>
      </c:layout>
      <c:lineChart>
        <c:grouping val="standard"/>
        <c:ser>
          <c:idx val="0"/>
          <c:order val="0"/>
          <c:tx>
            <c:strRef>
              <c:f>'Πινακάς 8'!$X$5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8'!$Y$4:$AF$4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8'!$Y$5:$AF$5</c:f>
              <c:numCache>
                <c:formatCode>0</c:formatCode>
                <c:ptCount val="8"/>
                <c:pt idx="0">
                  <c:v>242</c:v>
                </c:pt>
                <c:pt idx="1">
                  <c:v>4728</c:v>
                </c:pt>
                <c:pt idx="2">
                  <c:v>8664</c:v>
                </c:pt>
                <c:pt idx="3">
                  <c:v>11303</c:v>
                </c:pt>
                <c:pt idx="4">
                  <c:v>8882</c:v>
                </c:pt>
                <c:pt idx="5">
                  <c:v>9532</c:v>
                </c:pt>
                <c:pt idx="6">
                  <c:v>3369</c:v>
                </c:pt>
                <c:pt idx="7">
                  <c:v>143</c:v>
                </c:pt>
              </c:numCache>
            </c:numRef>
          </c:val>
        </c:ser>
        <c:ser>
          <c:idx val="1"/>
          <c:order val="1"/>
          <c:tx>
            <c:strRef>
              <c:f>'Πινακάς 8'!$X$6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/>
              <c:tx>
                <c:rich>
                  <a:bodyPr/>
                  <a:lstStyle/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575" b="1" i="0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7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1936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8'!$Y$4:$AF$4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8'!$Y$6:$AF$6</c:f>
              <c:numCache>
                <c:formatCode>0</c:formatCode>
                <c:ptCount val="8"/>
                <c:pt idx="0">
                  <c:v>245</c:v>
                </c:pt>
                <c:pt idx="1">
                  <c:v>4236</c:v>
                </c:pt>
                <c:pt idx="2">
                  <c:v>7426</c:v>
                </c:pt>
                <c:pt idx="3">
                  <c:v>10304</c:v>
                </c:pt>
                <c:pt idx="4">
                  <c:v>8257</c:v>
                </c:pt>
                <c:pt idx="5">
                  <c:v>10498</c:v>
                </c:pt>
                <c:pt idx="6">
                  <c:v>3807</c:v>
                </c:pt>
                <c:pt idx="7">
                  <c:v>152</c:v>
                </c:pt>
              </c:numCache>
            </c:numRef>
          </c:val>
        </c:ser>
        <c:marker val="1"/>
        <c:axId val="58534912"/>
        <c:axId val="58737792"/>
      </c:lineChart>
      <c:catAx>
        <c:axId val="5853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37792"/>
        <c:crosses val="autoZero"/>
        <c:auto val="1"/>
        <c:lblAlgn val="ctr"/>
        <c:lblOffset val="100"/>
        <c:tickLblSkip val="1"/>
        <c:tickMarkSkip val="1"/>
      </c:catAx>
      <c:valAx>
        <c:axId val="5873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3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49079720985147"/>
          <c:y val="0.17624622017304925"/>
          <c:w val="0.28997879440435442"/>
          <c:h val="7.66284442581559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15</xdr:row>
      <xdr:rowOff>0</xdr:rowOff>
    </xdr:from>
    <xdr:to>
      <xdr:col>17</xdr:col>
      <xdr:colOff>328083</xdr:colOff>
      <xdr:row>29</xdr:row>
      <xdr:rowOff>116417</xdr:rowOff>
    </xdr:to>
    <xdr:graphicFrame macro="">
      <xdr:nvGraphicFramePr>
        <xdr:cNvPr id="15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15</xdr:row>
      <xdr:rowOff>19051</xdr:rowOff>
    </xdr:from>
    <xdr:to>
      <xdr:col>8</xdr:col>
      <xdr:colOff>211666</xdr:colOff>
      <xdr:row>29</xdr:row>
      <xdr:rowOff>116418</xdr:rowOff>
    </xdr:to>
    <xdr:graphicFrame macro="">
      <xdr:nvGraphicFramePr>
        <xdr:cNvPr id="15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90" zoomScaleNormal="90" zoomScaleSheetLayoutView="100" workbookViewId="0">
      <selection activeCell="R12" sqref="R12"/>
    </sheetView>
  </sheetViews>
  <sheetFormatPr defaultRowHeight="12.75"/>
  <cols>
    <col min="1" max="1" width="19.7109375" customWidth="1"/>
    <col min="2" max="2" width="9.140625" customWidth="1"/>
    <col min="3" max="7" width="6.140625" customWidth="1"/>
    <col min="8" max="8" width="7" customWidth="1"/>
    <col min="9" max="9" width="6.140625" customWidth="1"/>
    <col min="10" max="10" width="7.5703125" customWidth="1"/>
    <col min="11" max="11" width="6.140625" customWidth="1"/>
    <col min="12" max="12" width="7.28515625" customWidth="1"/>
    <col min="13" max="13" width="6.140625" customWidth="1"/>
    <col min="14" max="14" width="7.28515625" customWidth="1"/>
    <col min="15" max="22" width="6.140625" customWidth="1"/>
    <col min="24" max="24" width="20" customWidth="1"/>
    <col min="25" max="25" width="11" bestFit="1" customWidth="1"/>
  </cols>
  <sheetData>
    <row r="1" spans="1:32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8"/>
      <c r="Q1" s="18"/>
      <c r="R1" s="18"/>
      <c r="S1" s="18"/>
      <c r="T1" s="18"/>
      <c r="U1" s="18"/>
      <c r="V1" s="18"/>
    </row>
    <row r="2" spans="1:32" ht="13.5" thickBot="1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32" ht="13.5" thickBot="1">
      <c r="A3" s="2"/>
      <c r="B3" s="51" t="s">
        <v>0</v>
      </c>
      <c r="C3" s="53"/>
      <c r="D3" s="51" t="s">
        <v>1</v>
      </c>
      <c r="E3" s="52"/>
      <c r="F3" s="51" t="s">
        <v>2</v>
      </c>
      <c r="G3" s="53"/>
      <c r="H3" s="51" t="s">
        <v>3</v>
      </c>
      <c r="I3" s="52"/>
      <c r="J3" s="51" t="s">
        <v>4</v>
      </c>
      <c r="K3" s="52"/>
      <c r="L3" s="51" t="s">
        <v>5</v>
      </c>
      <c r="M3" s="53"/>
      <c r="N3" s="51" t="s">
        <v>6</v>
      </c>
      <c r="O3" s="52"/>
      <c r="P3" s="51" t="s">
        <v>7</v>
      </c>
      <c r="Q3" s="52"/>
      <c r="R3" s="51" t="s">
        <v>8</v>
      </c>
      <c r="S3" s="53"/>
      <c r="T3" s="23"/>
      <c r="U3" s="23"/>
      <c r="V3" s="23"/>
    </row>
    <row r="4" spans="1:32" ht="13.5" thickBot="1">
      <c r="A4" s="3"/>
      <c r="B4" s="28" t="s">
        <v>15</v>
      </c>
      <c r="C4" s="28" t="s">
        <v>14</v>
      </c>
      <c r="D4" s="28" t="s">
        <v>15</v>
      </c>
      <c r="E4" s="28" t="s">
        <v>14</v>
      </c>
      <c r="F4" s="28" t="s">
        <v>15</v>
      </c>
      <c r="G4" s="28" t="s">
        <v>14</v>
      </c>
      <c r="H4" s="28" t="s">
        <v>15</v>
      </c>
      <c r="I4" s="28" t="s">
        <v>14</v>
      </c>
      <c r="J4" s="28" t="s">
        <v>15</v>
      </c>
      <c r="K4" s="28" t="s">
        <v>14</v>
      </c>
      <c r="L4" s="28" t="s">
        <v>15</v>
      </c>
      <c r="M4" s="28" t="s">
        <v>14</v>
      </c>
      <c r="N4" s="28" t="s">
        <v>15</v>
      </c>
      <c r="O4" s="28" t="s">
        <v>14</v>
      </c>
      <c r="P4" s="28" t="s">
        <v>15</v>
      </c>
      <c r="Q4" s="28" t="s">
        <v>14</v>
      </c>
      <c r="R4" s="28" t="s">
        <v>15</v>
      </c>
      <c r="S4" s="28" t="s">
        <v>14</v>
      </c>
      <c r="T4" s="24"/>
      <c r="U4" s="24"/>
      <c r="V4" s="24"/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7</v>
      </c>
      <c r="AF4" s="8" t="s">
        <v>8</v>
      </c>
    </row>
    <row r="5" spans="1:32" ht="13.5" thickBot="1">
      <c r="A5" s="9" t="s">
        <v>9</v>
      </c>
      <c r="B5" s="35">
        <f>D5+F5+H5+J5+L5+N5+P5+R5</f>
        <v>149</v>
      </c>
      <c r="C5" s="36">
        <f>B5/B10</f>
        <v>3.3166388425153034E-3</v>
      </c>
      <c r="D5" s="39">
        <v>0</v>
      </c>
      <c r="E5" s="36">
        <f>D5/D10</f>
        <v>0</v>
      </c>
      <c r="F5" s="39">
        <v>1</v>
      </c>
      <c r="G5" s="36">
        <f>F5/F10</f>
        <v>2.3607176581680832E-4</v>
      </c>
      <c r="H5" s="39">
        <v>10</v>
      </c>
      <c r="I5" s="36">
        <f>H5/H10</f>
        <v>1.3466199838405601E-3</v>
      </c>
      <c r="J5" s="39">
        <v>35</v>
      </c>
      <c r="K5" s="36">
        <f>J5/J10</f>
        <v>3.3967391304347825E-3</v>
      </c>
      <c r="L5" s="39">
        <v>34</v>
      </c>
      <c r="M5" s="36">
        <f>L5/L10</f>
        <v>4.1177182996245607E-3</v>
      </c>
      <c r="N5" s="39">
        <v>46</v>
      </c>
      <c r="O5" s="36">
        <f>N5/N10</f>
        <v>4.3817870070489619E-3</v>
      </c>
      <c r="P5" s="39">
        <v>22</v>
      </c>
      <c r="Q5" s="36">
        <f>P5/P10</f>
        <v>5.7788284738639348E-3</v>
      </c>
      <c r="R5" s="39">
        <v>1</v>
      </c>
      <c r="S5" s="36">
        <f>R5/R10</f>
        <v>6.5789473684210523E-3</v>
      </c>
      <c r="T5" s="25"/>
      <c r="U5" s="25"/>
      <c r="V5" s="25"/>
      <c r="X5">
        <v>2013</v>
      </c>
      <c r="Y5" s="13">
        <f>D12</f>
        <v>242</v>
      </c>
      <c r="Z5" s="14">
        <f>F12</f>
        <v>4728</v>
      </c>
      <c r="AA5" s="14">
        <f>H12</f>
        <v>8664</v>
      </c>
      <c r="AB5" s="14">
        <f>J12</f>
        <v>11303</v>
      </c>
      <c r="AC5" s="14">
        <f>L12</f>
        <v>8882</v>
      </c>
      <c r="AD5" s="14">
        <f>N12</f>
        <v>9532</v>
      </c>
      <c r="AE5" s="14">
        <f>P12</f>
        <v>3369</v>
      </c>
      <c r="AF5" s="14">
        <f>R12</f>
        <v>143</v>
      </c>
    </row>
    <row r="6" spans="1:32" ht="13.5" thickBot="1">
      <c r="A6" s="5" t="s">
        <v>10</v>
      </c>
      <c r="B6" s="35">
        <f t="shared" ref="B6:B9" si="0">D6+F6+H6+J6+L6+N6+P6+R6</f>
        <v>8766</v>
      </c>
      <c r="C6" s="36">
        <f>B6/B10</f>
        <v>0.19512520868113523</v>
      </c>
      <c r="D6" s="39">
        <v>22</v>
      </c>
      <c r="E6" s="36">
        <f>D6/D10</f>
        <v>8.9795918367346933E-2</v>
      </c>
      <c r="F6" s="39">
        <v>189</v>
      </c>
      <c r="G6" s="36">
        <f>F6/F10</f>
        <v>4.4617563739376767E-2</v>
      </c>
      <c r="H6" s="39">
        <v>431</v>
      </c>
      <c r="I6" s="36">
        <f>H6/H10</f>
        <v>5.8039321303528145E-2</v>
      </c>
      <c r="J6" s="39">
        <v>1352</v>
      </c>
      <c r="K6" s="36">
        <f>J6/J10</f>
        <v>0.13121118012422361</v>
      </c>
      <c r="L6" s="39">
        <v>1864</v>
      </c>
      <c r="M6" s="36">
        <f>L6/L10</f>
        <v>0.22574785030882888</v>
      </c>
      <c r="N6" s="39">
        <v>3249</v>
      </c>
      <c r="O6" s="36">
        <f>N6/N10</f>
        <v>0.30948752143265384</v>
      </c>
      <c r="P6" s="39">
        <v>1581</v>
      </c>
      <c r="Q6" s="36">
        <f>P6/P10</f>
        <v>0.41528762805358549</v>
      </c>
      <c r="R6" s="39">
        <v>78</v>
      </c>
      <c r="S6" s="36">
        <f>R6/R10</f>
        <v>0.51315789473684215</v>
      </c>
      <c r="T6" s="25"/>
      <c r="U6" s="25"/>
      <c r="V6" s="25"/>
      <c r="X6">
        <v>2014</v>
      </c>
      <c r="Y6" s="13">
        <f>D10</f>
        <v>245</v>
      </c>
      <c r="Z6" s="14">
        <f>F10</f>
        <v>4236</v>
      </c>
      <c r="AA6" s="14">
        <f>H10</f>
        <v>7426</v>
      </c>
      <c r="AB6" s="14">
        <f>J10</f>
        <v>10304</v>
      </c>
      <c r="AC6" s="14">
        <f>L10</f>
        <v>8257</v>
      </c>
      <c r="AD6" s="14">
        <f>N10</f>
        <v>10498</v>
      </c>
      <c r="AE6" s="14">
        <f>P10</f>
        <v>3807</v>
      </c>
      <c r="AF6" s="14">
        <f>R10</f>
        <v>152</v>
      </c>
    </row>
    <row r="7" spans="1:32">
      <c r="A7" s="5" t="s">
        <v>11</v>
      </c>
      <c r="B7" s="35">
        <f t="shared" si="0"/>
        <v>16998</v>
      </c>
      <c r="C7" s="36">
        <f>B7/B10</f>
        <v>0.37836393989983308</v>
      </c>
      <c r="D7" s="39">
        <v>187</v>
      </c>
      <c r="E7" s="36">
        <f>D7/D10</f>
        <v>0.76326530612244903</v>
      </c>
      <c r="F7" s="39">
        <v>1426</v>
      </c>
      <c r="G7" s="36">
        <f>F7/F10</f>
        <v>0.33663833805476867</v>
      </c>
      <c r="H7" s="39">
        <v>1657</v>
      </c>
      <c r="I7" s="36">
        <f>H7/H10</f>
        <v>0.22313493132238083</v>
      </c>
      <c r="J7" s="39">
        <v>3747</v>
      </c>
      <c r="K7" s="36">
        <f>J7/J10</f>
        <v>0.36364518633540371</v>
      </c>
      <c r="L7" s="39">
        <v>3911</v>
      </c>
      <c r="M7" s="36">
        <f>L7/L10</f>
        <v>0.47365871381857816</v>
      </c>
      <c r="N7" s="39">
        <v>4634</v>
      </c>
      <c r="O7" s="36">
        <f>N7/N10</f>
        <v>0.44141741284054103</v>
      </c>
      <c r="P7" s="39">
        <v>1384</v>
      </c>
      <c r="Q7" s="36">
        <f>P7/P10</f>
        <v>0.36354084581034934</v>
      </c>
      <c r="R7" s="39">
        <v>52</v>
      </c>
      <c r="S7" s="36">
        <f>R7/R10</f>
        <v>0.34210526315789475</v>
      </c>
      <c r="T7" s="25"/>
      <c r="U7" s="25"/>
      <c r="V7" s="25"/>
    </row>
    <row r="8" spans="1:32">
      <c r="A8" s="5" t="s">
        <v>12</v>
      </c>
      <c r="B8" s="35">
        <f t="shared" si="0"/>
        <v>4596</v>
      </c>
      <c r="C8" s="36">
        <f>B8/B10</f>
        <v>0.10230383973288815</v>
      </c>
      <c r="D8" s="39">
        <v>31</v>
      </c>
      <c r="E8" s="36">
        <f>D8/D10</f>
        <v>0.12653061224489795</v>
      </c>
      <c r="F8" s="39">
        <v>634</v>
      </c>
      <c r="G8" s="36">
        <f>F8/F10</f>
        <v>0.14966949952785646</v>
      </c>
      <c r="H8" s="39">
        <v>662</v>
      </c>
      <c r="I8" s="36">
        <f>H8/H10</f>
        <v>8.914624293024509E-2</v>
      </c>
      <c r="J8" s="39">
        <v>1119</v>
      </c>
      <c r="K8" s="36">
        <f>J8/J10</f>
        <v>0.10859860248447205</v>
      </c>
      <c r="L8" s="39">
        <v>889</v>
      </c>
      <c r="M8" s="36">
        <f>L8/L10</f>
        <v>0.10766622259900691</v>
      </c>
      <c r="N8" s="39">
        <v>1000</v>
      </c>
      <c r="O8" s="36">
        <f>N8/N10</f>
        <v>9.5256239283673078E-2</v>
      </c>
      <c r="P8" s="39">
        <v>249</v>
      </c>
      <c r="Q8" s="36">
        <f>P8/P10</f>
        <v>6.5405831363278169E-2</v>
      </c>
      <c r="R8" s="39">
        <v>12</v>
      </c>
      <c r="S8" s="36">
        <f>R8/R10</f>
        <v>7.8947368421052627E-2</v>
      </c>
      <c r="T8" s="25"/>
      <c r="U8" s="25"/>
      <c r="V8" s="25"/>
    </row>
    <row r="9" spans="1:32" ht="13.5" thickBot="1">
      <c r="A9" s="11" t="s">
        <v>17</v>
      </c>
      <c r="B9" s="35">
        <f t="shared" si="0"/>
        <v>14416</v>
      </c>
      <c r="C9" s="36">
        <f>B9/B10</f>
        <v>0.32089037284362826</v>
      </c>
      <c r="D9" s="39">
        <v>5</v>
      </c>
      <c r="E9" s="36">
        <f>D9/D10</f>
        <v>2.0408163265306121E-2</v>
      </c>
      <c r="F9" s="39">
        <v>1986</v>
      </c>
      <c r="G9" s="36">
        <f>F9/F10</f>
        <v>0.46883852691218131</v>
      </c>
      <c r="H9" s="39">
        <v>4666</v>
      </c>
      <c r="I9" s="36">
        <f>H9/H10</f>
        <v>0.62833288446000535</v>
      </c>
      <c r="J9" s="39">
        <v>4051</v>
      </c>
      <c r="K9" s="36">
        <f>J9/J10</f>
        <v>0.39314829192546585</v>
      </c>
      <c r="L9" s="39">
        <v>1559</v>
      </c>
      <c r="M9" s="36">
        <f>L9/L10</f>
        <v>0.18880949497396149</v>
      </c>
      <c r="N9" s="39">
        <v>1569</v>
      </c>
      <c r="O9" s="36">
        <f>N9/N10</f>
        <v>0.14945703943608307</v>
      </c>
      <c r="P9" s="39">
        <v>571</v>
      </c>
      <c r="Q9" s="36">
        <f>P9/P10</f>
        <v>0.14998686629892305</v>
      </c>
      <c r="R9" s="39">
        <v>9</v>
      </c>
      <c r="S9" s="36">
        <f>R9/R10</f>
        <v>5.921052631578947E-2</v>
      </c>
      <c r="T9" s="25"/>
      <c r="U9" s="25"/>
      <c r="V9" s="25"/>
      <c r="Y9">
        <v>2013</v>
      </c>
      <c r="Z9">
        <v>2014</v>
      </c>
    </row>
    <row r="10" spans="1:32" ht="13.5" thickBot="1">
      <c r="A10" s="7" t="s">
        <v>13</v>
      </c>
      <c r="B10" s="37">
        <f>SUM(B5:B9)</f>
        <v>44925</v>
      </c>
      <c r="C10" s="38">
        <f>B10/B10</f>
        <v>1</v>
      </c>
      <c r="D10" s="37">
        <f>SUM(D5:D9)</f>
        <v>245</v>
      </c>
      <c r="E10" s="38">
        <f>D10/D10</f>
        <v>1</v>
      </c>
      <c r="F10" s="37">
        <f>SUM(F5:F9)</f>
        <v>4236</v>
      </c>
      <c r="G10" s="38">
        <f>F10/F10</f>
        <v>1</v>
      </c>
      <c r="H10" s="37">
        <f>SUM(H5:H9)</f>
        <v>7426</v>
      </c>
      <c r="I10" s="38">
        <f>H10/H10</f>
        <v>1</v>
      </c>
      <c r="J10" s="37">
        <f>SUM(J5:J9)</f>
        <v>10304</v>
      </c>
      <c r="K10" s="38">
        <f>J10/J10</f>
        <v>1</v>
      </c>
      <c r="L10" s="37">
        <f>SUM(L5:L9)</f>
        <v>8257</v>
      </c>
      <c r="M10" s="38">
        <f>L10/L10</f>
        <v>1</v>
      </c>
      <c r="N10" s="37">
        <f>SUM(N5:N9)</f>
        <v>10498</v>
      </c>
      <c r="O10" s="38">
        <f>N10/N10</f>
        <v>1</v>
      </c>
      <c r="P10" s="37">
        <f>SUM(P5:P9)</f>
        <v>3807</v>
      </c>
      <c r="Q10" s="38">
        <f>P10/P10</f>
        <v>1</v>
      </c>
      <c r="R10" s="37">
        <f>SUM(R5:R9)</f>
        <v>152</v>
      </c>
      <c r="S10" s="38">
        <f>R10/R10</f>
        <v>1</v>
      </c>
      <c r="T10" s="26"/>
      <c r="U10" s="26"/>
      <c r="V10" s="26"/>
      <c r="X10" s="5" t="s">
        <v>10</v>
      </c>
      <c r="Y10" s="4">
        <v>0.2600994406463642</v>
      </c>
      <c r="Z10" s="10">
        <f>C6</f>
        <v>0.19512520868113523</v>
      </c>
      <c r="AA10" s="6"/>
    </row>
    <row r="11" spans="1:32" ht="13.5" thickBot="1">
      <c r="A11" s="30"/>
      <c r="B11" s="31"/>
      <c r="C11" s="32"/>
      <c r="D11" s="33"/>
      <c r="E11" s="32"/>
      <c r="F11" s="33"/>
      <c r="G11" s="32"/>
      <c r="H11" s="34"/>
      <c r="I11" s="32"/>
      <c r="J11" s="33"/>
      <c r="K11" s="32"/>
      <c r="L11" s="33"/>
      <c r="M11" s="32"/>
      <c r="N11" s="33"/>
      <c r="O11" s="32"/>
      <c r="P11" s="33"/>
      <c r="Q11" s="32"/>
      <c r="R11" s="31"/>
      <c r="S11" s="32"/>
      <c r="T11" s="26"/>
      <c r="U11" s="26"/>
      <c r="V11" s="26"/>
      <c r="X11" s="5" t="s">
        <v>11</v>
      </c>
      <c r="Y11" s="4">
        <v>0.40892140798915194</v>
      </c>
      <c r="Z11" s="10">
        <f>C7</f>
        <v>0.37836393989983308</v>
      </c>
      <c r="AA11" s="6"/>
    </row>
    <row r="12" spans="1:32" ht="13.5" thickBot="1">
      <c r="A12" s="45" t="s">
        <v>20</v>
      </c>
      <c r="B12" s="43">
        <v>46863</v>
      </c>
      <c r="C12" s="44"/>
      <c r="D12" s="45">
        <v>242</v>
      </c>
      <c r="E12" s="44"/>
      <c r="F12" s="43">
        <v>4728</v>
      </c>
      <c r="G12" s="44"/>
      <c r="H12" s="43">
        <v>8664</v>
      </c>
      <c r="I12" s="44"/>
      <c r="J12" s="43">
        <v>11303</v>
      </c>
      <c r="K12" s="44"/>
      <c r="L12" s="43">
        <v>8882</v>
      </c>
      <c r="M12" s="44"/>
      <c r="N12" s="43">
        <v>9532</v>
      </c>
      <c r="O12" s="44"/>
      <c r="P12" s="43">
        <v>3369</v>
      </c>
      <c r="Q12" s="44"/>
      <c r="R12" s="45">
        <v>143</v>
      </c>
      <c r="S12" s="48"/>
      <c r="T12" s="26"/>
      <c r="U12" s="26"/>
      <c r="V12" s="26"/>
      <c r="X12" s="5" t="s">
        <v>12</v>
      </c>
      <c r="Y12" s="4">
        <v>0.10613593988360924</v>
      </c>
      <c r="Z12" s="10">
        <f>C8</f>
        <v>0.10230383973288815</v>
      </c>
      <c r="AA12" s="6"/>
    </row>
    <row r="13" spans="1:32" ht="13.5" thickBot="1">
      <c r="A13" s="46" t="s">
        <v>18</v>
      </c>
      <c r="B13" s="42">
        <f>B10-B12</f>
        <v>-1938</v>
      </c>
      <c r="C13" s="42"/>
      <c r="D13" s="42">
        <f t="shared" ref="D13:R13" si="1">D10-D12</f>
        <v>3</v>
      </c>
      <c r="E13" s="42"/>
      <c r="F13" s="42">
        <f t="shared" si="1"/>
        <v>-492</v>
      </c>
      <c r="G13" s="42"/>
      <c r="H13" s="42">
        <f t="shared" si="1"/>
        <v>-1238</v>
      </c>
      <c r="I13" s="42"/>
      <c r="J13" s="42">
        <f t="shared" si="1"/>
        <v>-999</v>
      </c>
      <c r="K13" s="42"/>
      <c r="L13" s="42">
        <f t="shared" si="1"/>
        <v>-625</v>
      </c>
      <c r="M13" s="42"/>
      <c r="N13" s="42">
        <f t="shared" si="1"/>
        <v>966</v>
      </c>
      <c r="O13" s="42"/>
      <c r="P13" s="42">
        <f t="shared" si="1"/>
        <v>438</v>
      </c>
      <c r="Q13" s="42"/>
      <c r="R13" s="42">
        <f t="shared" si="1"/>
        <v>9</v>
      </c>
      <c r="S13" s="47"/>
      <c r="T13" s="26"/>
      <c r="U13" s="26"/>
      <c r="V13" s="26"/>
      <c r="X13" s="11" t="s">
        <v>17</v>
      </c>
      <c r="Y13" s="20">
        <v>0.22023843154980507</v>
      </c>
      <c r="Z13" s="10">
        <f>C9</f>
        <v>0.32089037284362826</v>
      </c>
    </row>
    <row r="14" spans="1:32" ht="13.5" thickBot="1">
      <c r="A14" s="15" t="s">
        <v>16</v>
      </c>
      <c r="B14" s="16">
        <f>B13/B12</f>
        <v>-4.1354586774214198E-2</v>
      </c>
      <c r="C14" s="16"/>
      <c r="D14" s="16">
        <f t="shared" ref="D14:R14" si="2">D13/D12</f>
        <v>1.2396694214876033E-2</v>
      </c>
      <c r="E14" s="16"/>
      <c r="F14" s="16">
        <f t="shared" si="2"/>
        <v>-0.10406091370558376</v>
      </c>
      <c r="G14" s="16"/>
      <c r="H14" s="16">
        <f t="shared" si="2"/>
        <v>-0.14289012003693444</v>
      </c>
      <c r="I14" s="16"/>
      <c r="J14" s="16">
        <f t="shared" si="2"/>
        <v>-8.8383614969477137E-2</v>
      </c>
      <c r="K14" s="16"/>
      <c r="L14" s="16">
        <f t="shared" si="2"/>
        <v>-7.0367034451700061E-2</v>
      </c>
      <c r="M14" s="16"/>
      <c r="N14" s="16">
        <f t="shared" si="2"/>
        <v>0.10134284515316827</v>
      </c>
      <c r="O14" s="16"/>
      <c r="P14" s="16">
        <f t="shared" si="2"/>
        <v>0.13000890471950133</v>
      </c>
      <c r="Q14" s="16"/>
      <c r="R14" s="16">
        <f t="shared" si="2"/>
        <v>6.2937062937062943E-2</v>
      </c>
      <c r="S14" s="16"/>
      <c r="T14" s="27"/>
      <c r="U14" s="27"/>
      <c r="V14" s="27"/>
    </row>
    <row r="15" spans="1:32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2"/>
      <c r="U15" s="22"/>
      <c r="V15" s="22"/>
      <c r="X15" s="12"/>
    </row>
    <row r="16" spans="1:32">
      <c r="A16" s="50"/>
      <c r="B16" s="5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X16" s="1"/>
      <c r="Y16" s="1"/>
    </row>
    <row r="17" spans="1:2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9" t="s">
        <v>19</v>
      </c>
      <c r="V17" s="18"/>
      <c r="W17" s="1"/>
      <c r="AB17" s="17"/>
    </row>
    <row r="18" spans="1:2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"/>
    </row>
    <row r="19" spans="1:28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"/>
    </row>
    <row r="20" spans="1:28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"/>
    </row>
    <row r="21" spans="1:2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"/>
    </row>
    <row r="22" spans="1:28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"/>
    </row>
    <row r="23" spans="1:28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"/>
    </row>
    <row r="24" spans="1:28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"/>
    </row>
    <row r="25" spans="1:28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8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8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8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3" spans="2:19">
      <c r="B33" s="40"/>
      <c r="C33" s="41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S33" s="41"/>
    </row>
  </sheetData>
  <mergeCells count="11">
    <mergeCell ref="R3:S3"/>
    <mergeCell ref="P3:Q3"/>
    <mergeCell ref="N3:O3"/>
    <mergeCell ref="J3:K3"/>
    <mergeCell ref="L3:M3"/>
    <mergeCell ref="A1:O1"/>
    <mergeCell ref="A16:B16"/>
    <mergeCell ref="H3:I3"/>
    <mergeCell ref="B3:C3"/>
    <mergeCell ref="D3:E3"/>
    <mergeCell ref="F3:G3"/>
  </mergeCells>
  <phoneticPr fontId="4" type="noConversion"/>
  <pageMargins left="0.75" right="0.27" top="0.56999999999999995" bottom="0.42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8</vt:lpstr>
      <vt:lpstr>'Πινακάς 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2014-07-02T09:46:14Z</cp:lastPrinted>
  <dcterms:created xsi:type="dcterms:W3CDTF">2003-11-05T09:55:20Z</dcterms:created>
  <dcterms:modified xsi:type="dcterms:W3CDTF">2014-07-02T09:46:21Z</dcterms:modified>
</cp:coreProperties>
</file>